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D833E0B4-C878-44DD-9048-78A9D1652B97}" xr6:coauthVersionLast="45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2022" sheetId="2" state="hidden" r:id="rId1"/>
    <sheet name="2023" sheetId="3" r:id="rId2"/>
    <sheet name="Лист1" sheetId="1" state="hidden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6" i="3" l="1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P12" i="3"/>
  <c r="N12" i="3"/>
  <c r="L12" i="3"/>
  <c r="Q12" i="3" s="1"/>
  <c r="K12" i="3"/>
  <c r="J12" i="3"/>
  <c r="O12" i="3" s="1"/>
  <c r="I12" i="3"/>
  <c r="H12" i="3"/>
  <c r="M12" i="3" s="1"/>
  <c r="M14" i="2"/>
  <c r="C14" i="2"/>
  <c r="C16" i="2" l="1"/>
  <c r="D16" i="2"/>
  <c r="Q16" i="2"/>
  <c r="P16" i="2"/>
  <c r="O16" i="2"/>
  <c r="N16" i="2"/>
  <c r="L16" i="2"/>
  <c r="K16" i="2"/>
  <c r="J16" i="2"/>
  <c r="I16" i="2"/>
  <c r="H16" i="2"/>
  <c r="G16" i="2"/>
  <c r="F16" i="2"/>
  <c r="E16" i="2"/>
  <c r="M16" i="2"/>
  <c r="L12" i="2"/>
  <c r="Q12" i="2" s="1"/>
  <c r="K12" i="2"/>
  <c r="P12" i="2" s="1"/>
  <c r="J12" i="2"/>
  <c r="O12" i="2" s="1"/>
  <c r="I12" i="2"/>
  <c r="N12" i="2" s="1"/>
  <c r="H12" i="2"/>
  <c r="M12" i="2" s="1"/>
  <c r="M15" i="1" l="1"/>
  <c r="H15" i="1"/>
  <c r="C15" i="1"/>
  <c r="C16" i="1" s="1"/>
  <c r="Q16" i="1" l="1"/>
  <c r="P16" i="1"/>
  <c r="O16" i="1"/>
  <c r="N16" i="1"/>
  <c r="L16" i="1"/>
  <c r="K16" i="1"/>
  <c r="J16" i="1"/>
  <c r="I16" i="1"/>
  <c r="G16" i="1"/>
  <c r="F16" i="1"/>
  <c r="E16" i="1"/>
  <c r="D16" i="1"/>
  <c r="L12" i="1" l="1"/>
  <c r="Q12" i="1" s="1"/>
  <c r="K12" i="1"/>
  <c r="P12" i="1" s="1"/>
  <c r="J12" i="1"/>
  <c r="O12" i="1" s="1"/>
  <c r="I12" i="1"/>
  <c r="N12" i="1" s="1"/>
  <c r="H12" i="1"/>
  <c r="M12" i="1" s="1"/>
  <c r="M16" i="1" l="1"/>
  <c r="H16" i="1"/>
</calcChain>
</file>

<file path=xl/sharedStrings.xml><?xml version="1.0" encoding="utf-8"?>
<sst xmlns="http://schemas.openxmlformats.org/spreadsheetml/2006/main" count="60" uniqueCount="26">
  <si>
    <t>N п/п</t>
  </si>
  <si>
    <t>Период предоставления сведений</t>
  </si>
  <si>
    <t>Сведения об объектах электросетевого хозяйства сетевой организации</t>
  </si>
  <si>
    <t>Протяженность воздушных линий электропередачи (далее - ВЛ) по трассе (всего), км</t>
  </si>
  <si>
    <t>Протяженность кабельных линий электропередачи (далее - КЛ) по трассе (всего), км</t>
  </si>
  <si>
    <t>Сведения о количестве подстанций</t>
  </si>
  <si>
    <t>ВСЕГО, в том числе:</t>
  </si>
  <si>
    <t>ВН (110 кВ и выше)</t>
  </si>
  <si>
    <t>СН1 (35 кВ)</t>
  </si>
  <si>
    <t>СН2 (6-20 кВ)</t>
  </si>
  <si>
    <t>НН (0,22-1 кВ)</t>
  </si>
  <si>
    <t>Приложение N 7</t>
  </si>
  <si>
    <t>к Единым стандартам</t>
  </si>
  <si>
    <t>качества обслуживания сетевыми</t>
  </si>
  <si>
    <t>организациями потребителей</t>
  </si>
  <si>
    <t>услуг сетевых организаций</t>
  </si>
  <si>
    <t>2020 год*</t>
  </si>
  <si>
    <t>2021 год*</t>
  </si>
  <si>
    <t>1.3.  Сведения об объектах электросетевого хозяйства ООО "Трансэнерго" за 2021 год</t>
  </si>
  <si>
    <t>отклонение (+/-)  
(факт 2021-
факт 2020)</t>
  </si>
  <si>
    <t>1.3.  Сведения об объектах электросетевого хозяйства ООО "Трансэнерго" за 2022 год</t>
  </si>
  <si>
    <t>2022 год*</t>
  </si>
  <si>
    <t>отклонение (+/-)  
(факт 2022-
факт 2021)</t>
  </si>
  <si>
    <t>2023 год*</t>
  </si>
  <si>
    <t>отклонение (+/-)  
(факт 2023-
факт 2022)</t>
  </si>
  <si>
    <t>1.3.  Сведения об объектах электросетевого хозяйства ООО "Тунгусские электрические сети "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</si>
</sst>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2" borderId="1" xfId="0" applyFont="1" applyFill="1" applyBorder="1" applyAlignment="1" applyProtection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Fill="1" applyBorder="1" applyAlignment="1" applyProtection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6"/>
  <sheetViews>
    <sheetView topLeftCell="A3" zoomScaleNormal="100" workbookViewId="0">
      <selection activeCell="A3" sqref="A1:XFD1048576"/>
    </sheetView>
  </sheetViews>
  <sheetFormatPr defaultRowHeight="14.4" x14ac:dyDescent="0.3"/>
  <cols>
    <col min="2" max="2" width="14.33203125" customWidth="1"/>
  </cols>
  <sheetData>
    <row r="1" spans="1:17" s="1" customFormat="1" ht="13.2" x14ac:dyDescent="0.25">
      <c r="A1" s="16" t="s">
        <v>11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7" s="1" customFormat="1" ht="13.2" x14ac:dyDescent="0.25">
      <c r="A2" s="16" t="s">
        <v>12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7" s="1" customFormat="1" ht="13.2" x14ac:dyDescent="0.25">
      <c r="A3" s="16" t="s">
        <v>13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7" s="1" customFormat="1" ht="13.2" x14ac:dyDescent="0.25">
      <c r="A4" s="16" t="s">
        <v>14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17" s="1" customFormat="1" ht="13.2" x14ac:dyDescent="0.25">
      <c r="A5" s="16" t="s">
        <v>15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8" spans="1:17" ht="16.2" x14ac:dyDescent="0.35">
      <c r="A8" s="15" t="s">
        <v>20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</row>
    <row r="9" spans="1:17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30" customHeight="1" x14ac:dyDescent="0.3">
      <c r="A10" s="17" t="s">
        <v>0</v>
      </c>
      <c r="B10" s="17" t="s">
        <v>1</v>
      </c>
      <c r="C10" s="18" t="s">
        <v>2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17" ht="38.25" customHeight="1" x14ac:dyDescent="0.3">
      <c r="A11" s="17"/>
      <c r="B11" s="17"/>
      <c r="C11" s="19" t="s">
        <v>3</v>
      </c>
      <c r="D11" s="19"/>
      <c r="E11" s="19"/>
      <c r="F11" s="19"/>
      <c r="G11" s="19"/>
      <c r="H11" s="19" t="s">
        <v>4</v>
      </c>
      <c r="I11" s="19"/>
      <c r="J11" s="19"/>
      <c r="K11" s="19"/>
      <c r="L11" s="19"/>
      <c r="M11" s="19" t="s">
        <v>5</v>
      </c>
      <c r="N11" s="19"/>
      <c r="O11" s="19"/>
      <c r="P11" s="19"/>
      <c r="Q11" s="19"/>
    </row>
    <row r="12" spans="1:17" ht="43.2" x14ac:dyDescent="0.3">
      <c r="A12" s="17"/>
      <c r="B12" s="17"/>
      <c r="C12" s="2" t="s">
        <v>6</v>
      </c>
      <c r="D12" s="2" t="s">
        <v>7</v>
      </c>
      <c r="E12" s="2" t="s">
        <v>8</v>
      </c>
      <c r="F12" s="2" t="s">
        <v>9</v>
      </c>
      <c r="G12" s="2" t="s">
        <v>10</v>
      </c>
      <c r="H12" s="2" t="str">
        <f>C12</f>
        <v>ВСЕГО, в том числе:</v>
      </c>
      <c r="I12" s="2" t="str">
        <f t="shared" ref="I12:L12" si="0">D12</f>
        <v>ВН (110 кВ и выше)</v>
      </c>
      <c r="J12" s="2" t="str">
        <f t="shared" si="0"/>
        <v>СН1 (35 кВ)</v>
      </c>
      <c r="K12" s="2" t="str">
        <f t="shared" si="0"/>
        <v>СН2 (6-20 кВ)</v>
      </c>
      <c r="L12" s="2" t="str">
        <f t="shared" si="0"/>
        <v>НН (0,22-1 кВ)</v>
      </c>
      <c r="M12" s="2" t="str">
        <f>H12</f>
        <v>ВСЕГО, в том числе:</v>
      </c>
      <c r="N12" s="2" t="str">
        <f>I12</f>
        <v>ВН (110 кВ и выше)</v>
      </c>
      <c r="O12" s="2" t="str">
        <f>J12</f>
        <v>СН1 (35 кВ)</v>
      </c>
      <c r="P12" s="2" t="str">
        <f>K12</f>
        <v>СН2 (6-20 кВ)</v>
      </c>
      <c r="Q12" s="2" t="str">
        <f>L12</f>
        <v>НН (0,22-1 кВ)</v>
      </c>
    </row>
    <row r="13" spans="1:17" x14ac:dyDescent="0.3">
      <c r="A13" s="11">
        <v>1</v>
      </c>
      <c r="B13" s="11">
        <v>2</v>
      </c>
      <c r="C13" s="12">
        <v>3</v>
      </c>
      <c r="D13" s="11">
        <v>4</v>
      </c>
      <c r="E13" s="11">
        <v>5</v>
      </c>
      <c r="F13" s="12">
        <v>6</v>
      </c>
      <c r="G13" s="11">
        <v>7</v>
      </c>
      <c r="H13" s="11">
        <v>8</v>
      </c>
      <c r="I13" s="12">
        <v>9</v>
      </c>
      <c r="J13" s="11">
        <v>10</v>
      </c>
      <c r="K13" s="11">
        <v>11</v>
      </c>
      <c r="L13" s="12">
        <v>12</v>
      </c>
      <c r="M13" s="11">
        <v>13</v>
      </c>
      <c r="N13" s="11">
        <v>14</v>
      </c>
      <c r="O13" s="12">
        <v>15</v>
      </c>
      <c r="P13" s="11">
        <v>16</v>
      </c>
      <c r="Q13" s="11">
        <v>17</v>
      </c>
    </row>
    <row r="14" spans="1:17" ht="45.75" customHeight="1" x14ac:dyDescent="0.3">
      <c r="A14" s="5">
        <v>1</v>
      </c>
      <c r="B14" s="5" t="s">
        <v>21</v>
      </c>
      <c r="C14" s="6">
        <f>F14+G14</f>
        <v>216.578</v>
      </c>
      <c r="D14" s="10">
        <v>0</v>
      </c>
      <c r="E14" s="10">
        <v>0</v>
      </c>
      <c r="F14" s="10">
        <v>68.957999999999998</v>
      </c>
      <c r="G14" s="10">
        <v>147.62</v>
      </c>
      <c r="H14" s="7">
        <v>77.150000000000006</v>
      </c>
      <c r="I14" s="10">
        <v>0</v>
      </c>
      <c r="J14" s="10">
        <v>0</v>
      </c>
      <c r="K14" s="10">
        <v>50.56</v>
      </c>
      <c r="L14" s="10">
        <v>26.58</v>
      </c>
      <c r="M14" s="7">
        <f>N14+O14+P14+Q14</f>
        <v>78</v>
      </c>
      <c r="N14" s="8">
        <v>1</v>
      </c>
      <c r="O14" s="8">
        <v>0</v>
      </c>
      <c r="P14" s="8">
        <v>77</v>
      </c>
      <c r="Q14" s="9">
        <v>0</v>
      </c>
    </row>
    <row r="15" spans="1:17" ht="45.75" customHeight="1" x14ac:dyDescent="0.3">
      <c r="A15" s="5">
        <v>2</v>
      </c>
      <c r="B15" s="5" t="s">
        <v>17</v>
      </c>
      <c r="C15" s="6">
        <v>203.82</v>
      </c>
      <c r="D15" s="8">
        <v>0</v>
      </c>
      <c r="E15" s="8">
        <v>0</v>
      </c>
      <c r="F15" s="8">
        <v>68.819999999999993</v>
      </c>
      <c r="G15" s="8">
        <v>135</v>
      </c>
      <c r="H15" s="6">
        <v>69.533000000000001</v>
      </c>
      <c r="I15" s="8">
        <v>0</v>
      </c>
      <c r="J15" s="8">
        <v>0</v>
      </c>
      <c r="K15" s="8">
        <v>46.393000000000001</v>
      </c>
      <c r="L15" s="8">
        <v>23.14</v>
      </c>
      <c r="M15" s="6">
        <v>70</v>
      </c>
      <c r="N15" s="8">
        <v>0</v>
      </c>
      <c r="O15" s="8">
        <v>0</v>
      </c>
      <c r="P15" s="8">
        <v>70</v>
      </c>
      <c r="Q15" s="9">
        <v>0</v>
      </c>
    </row>
    <row r="16" spans="1:17" ht="45.75" customHeight="1" x14ac:dyDescent="0.3">
      <c r="A16" s="5">
        <v>3</v>
      </c>
      <c r="B16" s="5" t="s">
        <v>22</v>
      </c>
      <c r="C16" s="8">
        <f>C14-C15</f>
        <v>12.75800000000001</v>
      </c>
      <c r="D16" s="8">
        <f>D14-D15</f>
        <v>0</v>
      </c>
      <c r="E16" s="8">
        <f t="shared" ref="E16:Q16" si="1">E14-E15</f>
        <v>0</v>
      </c>
      <c r="F16" s="8">
        <f t="shared" si="1"/>
        <v>0.13800000000000523</v>
      </c>
      <c r="G16" s="8">
        <f t="shared" si="1"/>
        <v>12.620000000000005</v>
      </c>
      <c r="H16" s="8">
        <f t="shared" si="1"/>
        <v>7.6170000000000044</v>
      </c>
      <c r="I16" s="8">
        <f t="shared" si="1"/>
        <v>0</v>
      </c>
      <c r="J16" s="8">
        <f t="shared" si="1"/>
        <v>0</v>
      </c>
      <c r="K16" s="8">
        <f t="shared" si="1"/>
        <v>4.1670000000000016</v>
      </c>
      <c r="L16" s="8">
        <f t="shared" si="1"/>
        <v>3.4399999999999977</v>
      </c>
      <c r="M16" s="8">
        <f t="shared" si="1"/>
        <v>8</v>
      </c>
      <c r="N16" s="8">
        <f t="shared" si="1"/>
        <v>1</v>
      </c>
      <c r="O16" s="8">
        <f t="shared" si="1"/>
        <v>0</v>
      </c>
      <c r="P16" s="8">
        <f t="shared" si="1"/>
        <v>7</v>
      </c>
      <c r="Q16" s="8">
        <f t="shared" si="1"/>
        <v>0</v>
      </c>
    </row>
  </sheetData>
  <mergeCells count="12">
    <mergeCell ref="A10:A12"/>
    <mergeCell ref="B10:B12"/>
    <mergeCell ref="C10:Q10"/>
    <mergeCell ref="C11:G11"/>
    <mergeCell ref="H11:L11"/>
    <mergeCell ref="M11:Q11"/>
    <mergeCell ref="A8:Q8"/>
    <mergeCell ref="A1:N1"/>
    <mergeCell ref="A2:N2"/>
    <mergeCell ref="A3:N3"/>
    <mergeCell ref="A4:N4"/>
    <mergeCell ref="A5:N5"/>
  </mergeCells>
  <pageMargins left="0.7" right="0.7" top="0.75" bottom="0.75" header="0.3" footer="0.3"/>
  <pageSetup paperSize="9" scale="8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E0781-D730-4713-99DD-C8A4631AB9AB}">
  <dimension ref="A1:Q16"/>
  <sheetViews>
    <sheetView tabSelected="1" workbookViewId="0">
      <selection activeCell="T15" sqref="T15"/>
    </sheetView>
  </sheetViews>
  <sheetFormatPr defaultRowHeight="14.4" x14ac:dyDescent="0.3"/>
  <cols>
    <col min="2" max="2" width="14.33203125" customWidth="1"/>
  </cols>
  <sheetData>
    <row r="1" spans="1:17" s="1" customFormat="1" ht="13.2" x14ac:dyDescent="0.25">
      <c r="A1" s="16" t="s">
        <v>11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7" s="1" customFormat="1" ht="13.2" x14ac:dyDescent="0.25">
      <c r="A2" s="16" t="s">
        <v>12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7" s="1" customFormat="1" ht="13.2" x14ac:dyDescent="0.25">
      <c r="A3" s="16" t="s">
        <v>13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7" s="1" customFormat="1" ht="13.2" x14ac:dyDescent="0.25">
      <c r="A4" s="16" t="s">
        <v>14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17" s="1" customFormat="1" ht="13.2" x14ac:dyDescent="0.25">
      <c r="A5" s="16" t="s">
        <v>15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8" spans="1:17" ht="16.2" x14ac:dyDescent="0.35">
      <c r="A8" s="15" t="s">
        <v>25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</row>
    <row r="9" spans="1:17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30" customHeight="1" x14ac:dyDescent="0.3">
      <c r="A10" s="17" t="s">
        <v>0</v>
      </c>
      <c r="B10" s="17" t="s">
        <v>1</v>
      </c>
      <c r="C10" s="18" t="s">
        <v>2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17" ht="38.25" customHeight="1" x14ac:dyDescent="0.3">
      <c r="A11" s="17"/>
      <c r="B11" s="17"/>
      <c r="C11" s="19" t="s">
        <v>3</v>
      </c>
      <c r="D11" s="19"/>
      <c r="E11" s="19"/>
      <c r="F11" s="19"/>
      <c r="G11" s="19"/>
      <c r="H11" s="19" t="s">
        <v>4</v>
      </c>
      <c r="I11" s="19"/>
      <c r="J11" s="19"/>
      <c r="K11" s="19"/>
      <c r="L11" s="19"/>
      <c r="M11" s="19" t="s">
        <v>5</v>
      </c>
      <c r="N11" s="19"/>
      <c r="O11" s="19"/>
      <c r="P11" s="19"/>
      <c r="Q11" s="19"/>
    </row>
    <row r="12" spans="1:17" ht="43.2" x14ac:dyDescent="0.3">
      <c r="A12" s="17"/>
      <c r="B12" s="17"/>
      <c r="C12" s="2" t="s">
        <v>6</v>
      </c>
      <c r="D12" s="2" t="s">
        <v>7</v>
      </c>
      <c r="E12" s="2" t="s">
        <v>8</v>
      </c>
      <c r="F12" s="2" t="s">
        <v>9</v>
      </c>
      <c r="G12" s="2" t="s">
        <v>10</v>
      </c>
      <c r="H12" s="2" t="str">
        <f>C12</f>
        <v>ВСЕГО, в том числе:</v>
      </c>
      <c r="I12" s="2" t="str">
        <f t="shared" ref="I12:L12" si="0">D12</f>
        <v>ВН (110 кВ и выше)</v>
      </c>
      <c r="J12" s="2" t="str">
        <f t="shared" si="0"/>
        <v>СН1 (35 кВ)</v>
      </c>
      <c r="K12" s="2" t="str">
        <f t="shared" si="0"/>
        <v>СН2 (6-20 кВ)</v>
      </c>
      <c r="L12" s="2" t="str">
        <f t="shared" si="0"/>
        <v>НН (0,22-1 кВ)</v>
      </c>
      <c r="M12" s="2" t="str">
        <f>H12</f>
        <v>ВСЕГО, в том числе:</v>
      </c>
      <c r="N12" s="2" t="str">
        <f>I12</f>
        <v>ВН (110 кВ и выше)</v>
      </c>
      <c r="O12" s="2" t="str">
        <f>J12</f>
        <v>СН1 (35 кВ)</v>
      </c>
      <c r="P12" s="2" t="str">
        <f>K12</f>
        <v>СН2 (6-20 кВ)</v>
      </c>
      <c r="Q12" s="2" t="str">
        <f>L12</f>
        <v>НН (0,22-1 кВ)</v>
      </c>
    </row>
    <row r="13" spans="1:17" x14ac:dyDescent="0.3">
      <c r="A13" s="13">
        <v>1</v>
      </c>
      <c r="B13" s="13">
        <v>2</v>
      </c>
      <c r="C13" s="14">
        <v>3</v>
      </c>
      <c r="D13" s="13">
        <v>4</v>
      </c>
      <c r="E13" s="13">
        <v>5</v>
      </c>
      <c r="F13" s="14">
        <v>6</v>
      </c>
      <c r="G13" s="13">
        <v>7</v>
      </c>
      <c r="H13" s="13">
        <v>8</v>
      </c>
      <c r="I13" s="14">
        <v>9</v>
      </c>
      <c r="J13" s="13">
        <v>10</v>
      </c>
      <c r="K13" s="13">
        <v>11</v>
      </c>
      <c r="L13" s="14">
        <v>12</v>
      </c>
      <c r="M13" s="13">
        <v>13</v>
      </c>
      <c r="N13" s="13">
        <v>14</v>
      </c>
      <c r="O13" s="14">
        <v>15</v>
      </c>
      <c r="P13" s="13">
        <v>16</v>
      </c>
      <c r="Q13" s="13">
        <v>17</v>
      </c>
    </row>
    <row r="14" spans="1:17" ht="45.75" customHeight="1" x14ac:dyDescent="0.3">
      <c r="A14" s="5">
        <v>1</v>
      </c>
      <c r="B14" s="5" t="s">
        <v>23</v>
      </c>
      <c r="C14" s="6">
        <v>0</v>
      </c>
      <c r="D14" s="10">
        <v>0</v>
      </c>
      <c r="E14" s="10">
        <v>0</v>
      </c>
      <c r="F14" s="10">
        <v>0</v>
      </c>
      <c r="G14" s="10">
        <v>0</v>
      </c>
      <c r="H14" s="7">
        <v>50.63</v>
      </c>
      <c r="I14" s="10">
        <v>0</v>
      </c>
      <c r="J14" s="10">
        <v>0</v>
      </c>
      <c r="K14" s="10">
        <v>33.17</v>
      </c>
      <c r="L14" s="10">
        <v>17.46</v>
      </c>
      <c r="M14" s="7">
        <v>18</v>
      </c>
      <c r="N14" s="8">
        <v>1</v>
      </c>
      <c r="O14" s="8">
        <v>0</v>
      </c>
      <c r="P14" s="8">
        <v>18</v>
      </c>
      <c r="Q14" s="9">
        <v>0</v>
      </c>
    </row>
    <row r="15" spans="1:17" ht="45.75" customHeight="1" x14ac:dyDescent="0.3">
      <c r="A15" s="5">
        <v>2</v>
      </c>
      <c r="B15" s="5" t="s">
        <v>21</v>
      </c>
      <c r="C15" s="6">
        <v>0</v>
      </c>
      <c r="D15" s="8">
        <v>0</v>
      </c>
      <c r="E15" s="8">
        <v>0</v>
      </c>
      <c r="F15" s="8">
        <v>0</v>
      </c>
      <c r="G15" s="8">
        <v>0</v>
      </c>
      <c r="H15" s="6">
        <v>32.21</v>
      </c>
      <c r="I15" s="8">
        <v>0</v>
      </c>
      <c r="J15" s="8">
        <v>0</v>
      </c>
      <c r="K15" s="8">
        <v>16.72</v>
      </c>
      <c r="L15" s="8">
        <v>15.49</v>
      </c>
      <c r="M15" s="6">
        <v>8</v>
      </c>
      <c r="N15" s="8">
        <v>1</v>
      </c>
      <c r="O15" s="8">
        <v>0</v>
      </c>
      <c r="P15" s="8">
        <v>8</v>
      </c>
      <c r="Q15" s="9">
        <v>0</v>
      </c>
    </row>
    <row r="16" spans="1:17" ht="45.75" customHeight="1" x14ac:dyDescent="0.3">
      <c r="A16" s="5">
        <v>3</v>
      </c>
      <c r="B16" s="5" t="s">
        <v>24</v>
      </c>
      <c r="C16" s="8">
        <f>C14-C15</f>
        <v>0</v>
      </c>
      <c r="D16" s="8">
        <f>D14-D15</f>
        <v>0</v>
      </c>
      <c r="E16" s="8">
        <f t="shared" ref="E16:Q16" si="1">E14-E15</f>
        <v>0</v>
      </c>
      <c r="F16" s="8">
        <f t="shared" si="1"/>
        <v>0</v>
      </c>
      <c r="G16" s="8">
        <f t="shared" si="1"/>
        <v>0</v>
      </c>
      <c r="H16" s="8">
        <f t="shared" si="1"/>
        <v>18.420000000000002</v>
      </c>
      <c r="I16" s="8">
        <f t="shared" si="1"/>
        <v>0</v>
      </c>
      <c r="J16" s="8">
        <f t="shared" si="1"/>
        <v>0</v>
      </c>
      <c r="K16" s="8">
        <f t="shared" si="1"/>
        <v>16.450000000000003</v>
      </c>
      <c r="L16" s="8">
        <f t="shared" si="1"/>
        <v>1.9700000000000006</v>
      </c>
      <c r="M16" s="8">
        <f t="shared" si="1"/>
        <v>10</v>
      </c>
      <c r="N16" s="8">
        <f t="shared" si="1"/>
        <v>0</v>
      </c>
      <c r="O16" s="8">
        <f t="shared" si="1"/>
        <v>0</v>
      </c>
      <c r="P16" s="8">
        <f t="shared" si="1"/>
        <v>10</v>
      </c>
      <c r="Q16" s="8">
        <f t="shared" si="1"/>
        <v>0</v>
      </c>
    </row>
  </sheetData>
  <mergeCells count="12">
    <mergeCell ref="A8:Q8"/>
    <mergeCell ref="A1:N1"/>
    <mergeCell ref="A2:N2"/>
    <mergeCell ref="A3:N3"/>
    <mergeCell ref="A4:N4"/>
    <mergeCell ref="A5:N5"/>
    <mergeCell ref="A10:A12"/>
    <mergeCell ref="B10:B12"/>
    <mergeCell ref="C10:Q10"/>
    <mergeCell ref="C11:G11"/>
    <mergeCell ref="H11:L11"/>
    <mergeCell ref="M11:Q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6"/>
  <sheetViews>
    <sheetView workbookViewId="0">
      <selection sqref="A1:XFD1048576"/>
    </sheetView>
  </sheetViews>
  <sheetFormatPr defaultRowHeight="14.4" x14ac:dyDescent="0.3"/>
  <cols>
    <col min="2" max="2" width="14.33203125" customWidth="1"/>
  </cols>
  <sheetData>
    <row r="1" spans="1:17" s="1" customFormat="1" ht="13.2" x14ac:dyDescent="0.25">
      <c r="A1" s="16" t="s">
        <v>11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7" s="1" customFormat="1" ht="13.2" x14ac:dyDescent="0.25">
      <c r="A2" s="16" t="s">
        <v>12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7" s="1" customFormat="1" ht="13.2" x14ac:dyDescent="0.25">
      <c r="A3" s="16" t="s">
        <v>13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7" s="1" customFormat="1" ht="13.2" x14ac:dyDescent="0.25">
      <c r="A4" s="16" t="s">
        <v>14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17" s="1" customFormat="1" ht="13.2" x14ac:dyDescent="0.25">
      <c r="A5" s="16" t="s">
        <v>15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8" spans="1:17" ht="16.2" x14ac:dyDescent="0.35">
      <c r="A8" s="15" t="s">
        <v>18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</row>
    <row r="9" spans="1:17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30" customHeight="1" x14ac:dyDescent="0.3">
      <c r="A10" s="17" t="s">
        <v>0</v>
      </c>
      <c r="B10" s="17" t="s">
        <v>1</v>
      </c>
      <c r="C10" s="18" t="s">
        <v>2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17" ht="38.25" customHeight="1" x14ac:dyDescent="0.3">
      <c r="A11" s="17"/>
      <c r="B11" s="17"/>
      <c r="C11" s="19" t="s">
        <v>3</v>
      </c>
      <c r="D11" s="19"/>
      <c r="E11" s="19"/>
      <c r="F11" s="19"/>
      <c r="G11" s="19"/>
      <c r="H11" s="19" t="s">
        <v>4</v>
      </c>
      <c r="I11" s="19"/>
      <c r="J11" s="19"/>
      <c r="K11" s="19"/>
      <c r="L11" s="19"/>
      <c r="M11" s="19" t="s">
        <v>5</v>
      </c>
      <c r="N11" s="19"/>
      <c r="O11" s="19"/>
      <c r="P11" s="19"/>
      <c r="Q11" s="19"/>
    </row>
    <row r="12" spans="1:17" ht="43.2" x14ac:dyDescent="0.3">
      <c r="A12" s="17"/>
      <c r="B12" s="17"/>
      <c r="C12" s="2" t="s">
        <v>6</v>
      </c>
      <c r="D12" s="2" t="s">
        <v>7</v>
      </c>
      <c r="E12" s="2" t="s">
        <v>8</v>
      </c>
      <c r="F12" s="2" t="s">
        <v>9</v>
      </c>
      <c r="G12" s="2" t="s">
        <v>10</v>
      </c>
      <c r="H12" s="2" t="str">
        <f>C12</f>
        <v>ВСЕГО, в том числе:</v>
      </c>
      <c r="I12" s="2" t="str">
        <f t="shared" ref="I12:L12" si="0">D12</f>
        <v>ВН (110 кВ и выше)</v>
      </c>
      <c r="J12" s="2" t="str">
        <f t="shared" si="0"/>
        <v>СН1 (35 кВ)</v>
      </c>
      <c r="K12" s="2" t="str">
        <f t="shared" si="0"/>
        <v>СН2 (6-20 кВ)</v>
      </c>
      <c r="L12" s="2" t="str">
        <f t="shared" si="0"/>
        <v>НН (0,22-1 кВ)</v>
      </c>
      <c r="M12" s="2" t="str">
        <f>H12</f>
        <v>ВСЕГО, в том числе:</v>
      </c>
      <c r="N12" s="2" t="str">
        <f>I12</f>
        <v>ВН (110 кВ и выше)</v>
      </c>
      <c r="O12" s="2" t="str">
        <f>J12</f>
        <v>СН1 (35 кВ)</v>
      </c>
      <c r="P12" s="2" t="str">
        <f>K12</f>
        <v>СН2 (6-20 кВ)</v>
      </c>
      <c r="Q12" s="2" t="str">
        <f>L12</f>
        <v>НН (0,22-1 кВ)</v>
      </c>
    </row>
    <row r="13" spans="1:17" x14ac:dyDescent="0.3">
      <c r="A13" s="3">
        <v>1</v>
      </c>
      <c r="B13" s="3">
        <v>2</v>
      </c>
      <c r="C13" s="4">
        <v>3</v>
      </c>
      <c r="D13" s="3">
        <v>4</v>
      </c>
      <c r="E13" s="3">
        <v>5</v>
      </c>
      <c r="F13" s="4">
        <v>6</v>
      </c>
      <c r="G13" s="3">
        <v>7</v>
      </c>
      <c r="H13" s="3">
        <v>8</v>
      </c>
      <c r="I13" s="4">
        <v>9</v>
      </c>
      <c r="J13" s="3">
        <v>10</v>
      </c>
      <c r="K13" s="3">
        <v>11</v>
      </c>
      <c r="L13" s="4">
        <v>12</v>
      </c>
      <c r="M13" s="3">
        <v>13</v>
      </c>
      <c r="N13" s="3">
        <v>14</v>
      </c>
      <c r="O13" s="4">
        <v>15</v>
      </c>
      <c r="P13" s="3">
        <v>16</v>
      </c>
      <c r="Q13" s="3">
        <v>17</v>
      </c>
    </row>
    <row r="14" spans="1:17" ht="45.75" customHeight="1" x14ac:dyDescent="0.3">
      <c r="A14" s="5">
        <v>1</v>
      </c>
      <c r="B14" s="5" t="s">
        <v>17</v>
      </c>
      <c r="C14" s="6">
        <v>203.82</v>
      </c>
      <c r="D14" s="10">
        <v>0</v>
      </c>
      <c r="E14" s="10">
        <v>0</v>
      </c>
      <c r="F14" s="10">
        <v>68.819999999999993</v>
      </c>
      <c r="G14" s="10">
        <v>135</v>
      </c>
      <c r="H14" s="7">
        <v>69.533000000000001</v>
      </c>
      <c r="I14" s="10">
        <v>0</v>
      </c>
      <c r="J14" s="10">
        <v>0</v>
      </c>
      <c r="K14" s="10">
        <v>46.393000000000001</v>
      </c>
      <c r="L14" s="10">
        <v>23.14</v>
      </c>
      <c r="M14" s="7">
        <v>70</v>
      </c>
      <c r="N14" s="8">
        <v>0</v>
      </c>
      <c r="O14" s="8">
        <v>0</v>
      </c>
      <c r="P14" s="8">
        <v>62</v>
      </c>
      <c r="Q14" s="9">
        <v>8</v>
      </c>
    </row>
    <row r="15" spans="1:17" ht="45.75" customHeight="1" x14ac:dyDescent="0.3">
      <c r="A15" s="5">
        <v>1</v>
      </c>
      <c r="B15" s="5" t="s">
        <v>16</v>
      </c>
      <c r="C15" s="6">
        <f>F15+G15</f>
        <v>195.35</v>
      </c>
      <c r="D15" s="8">
        <v>0</v>
      </c>
      <c r="E15" s="8">
        <v>0</v>
      </c>
      <c r="F15" s="8">
        <v>68.349999999999994</v>
      </c>
      <c r="G15" s="8">
        <v>127</v>
      </c>
      <c r="H15" s="6">
        <f>K15+L15</f>
        <v>70.13</v>
      </c>
      <c r="I15" s="8">
        <v>0</v>
      </c>
      <c r="J15" s="8">
        <v>0</v>
      </c>
      <c r="K15" s="8">
        <v>47.19</v>
      </c>
      <c r="L15" s="8">
        <v>22.94</v>
      </c>
      <c r="M15" s="6">
        <f>P15+Q15</f>
        <v>68</v>
      </c>
      <c r="N15" s="8">
        <v>0</v>
      </c>
      <c r="O15" s="8">
        <v>0</v>
      </c>
      <c r="P15" s="8">
        <v>60</v>
      </c>
      <c r="Q15" s="9">
        <v>8</v>
      </c>
    </row>
    <row r="16" spans="1:17" ht="45.75" customHeight="1" x14ac:dyDescent="0.3">
      <c r="A16" s="5">
        <v>3</v>
      </c>
      <c r="B16" s="5" t="s">
        <v>19</v>
      </c>
      <c r="C16" s="8">
        <f>C14-C15</f>
        <v>8.4699999999999989</v>
      </c>
      <c r="D16" s="8">
        <f t="shared" ref="D16:Q16" si="1">D14-D15</f>
        <v>0</v>
      </c>
      <c r="E16" s="8">
        <f t="shared" si="1"/>
        <v>0</v>
      </c>
      <c r="F16" s="8">
        <f t="shared" si="1"/>
        <v>0.46999999999999886</v>
      </c>
      <c r="G16" s="8">
        <f t="shared" si="1"/>
        <v>8</v>
      </c>
      <c r="H16" s="8">
        <f t="shared" si="1"/>
        <v>-0.5969999999999942</v>
      </c>
      <c r="I16" s="8">
        <f t="shared" si="1"/>
        <v>0</v>
      </c>
      <c r="J16" s="8">
        <f t="shared" si="1"/>
        <v>0</v>
      </c>
      <c r="K16" s="8">
        <f t="shared" si="1"/>
        <v>-0.79699999999999704</v>
      </c>
      <c r="L16" s="8">
        <f t="shared" si="1"/>
        <v>0.19999999999999929</v>
      </c>
      <c r="M16" s="8">
        <f t="shared" si="1"/>
        <v>2</v>
      </c>
      <c r="N16" s="8">
        <f t="shared" si="1"/>
        <v>0</v>
      </c>
      <c r="O16" s="8">
        <f t="shared" si="1"/>
        <v>0</v>
      </c>
      <c r="P16" s="8">
        <f t="shared" si="1"/>
        <v>2</v>
      </c>
      <c r="Q16" s="8">
        <f t="shared" si="1"/>
        <v>0</v>
      </c>
    </row>
  </sheetData>
  <mergeCells count="12">
    <mergeCell ref="A1:N1"/>
    <mergeCell ref="A2:N2"/>
    <mergeCell ref="A3:N3"/>
    <mergeCell ref="A4:N4"/>
    <mergeCell ref="A5:N5"/>
    <mergeCell ref="A8:Q8"/>
    <mergeCell ref="A10:A12"/>
    <mergeCell ref="B10:B12"/>
    <mergeCell ref="C10:Q10"/>
    <mergeCell ref="C11:G11"/>
    <mergeCell ref="H11:L11"/>
    <mergeCell ref="M11: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2023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2024-09-04T05:43:14Z</dcterms:modified>
</cp:coreProperties>
</file>